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2250" activeTab="0"/>
  </bookViews>
  <sheets>
    <sheet name="CH učebna" sheetId="1" r:id="rId1"/>
  </sheets>
  <definedNames/>
  <calcPr fullCalcOnLoad="1"/>
</workbook>
</file>

<file path=xl/sharedStrings.xml><?xml version="1.0" encoding="utf-8"?>
<sst xmlns="http://schemas.openxmlformats.org/spreadsheetml/2006/main" count="112" uniqueCount="105">
  <si>
    <t>Položka</t>
  </si>
  <si>
    <t>ks</t>
  </si>
  <si>
    <t>elektroinstalace</t>
  </si>
  <si>
    <t>Cena celkem vč. DPH</t>
  </si>
  <si>
    <t xml:space="preserve">     osazení samostatné rozvodnice vč. proudového chrániče a přepěťové ochrany</t>
  </si>
  <si>
    <t>vodoinstalace</t>
  </si>
  <si>
    <t xml:space="preserve">    vodoinstalace a odpady</t>
  </si>
  <si>
    <t xml:space="preserve">    potrubí, příchytky, držáky </t>
  </si>
  <si>
    <t>celková doprava dle koeficientu</t>
  </si>
  <si>
    <t>stavební úpravy</t>
  </si>
  <si>
    <t xml:space="preserve">    zasekání a zapravení spár pro elektroinstalaci</t>
  </si>
  <si>
    <t>celkové sestavení, vynošení, kotvení a montáž učebny</t>
  </si>
  <si>
    <t xml:space="preserve">    napojení na stávající vpusť</t>
  </si>
  <si>
    <t>PC učitelské</t>
  </si>
  <si>
    <t>montáž el. zatemnění</t>
  </si>
  <si>
    <t>Interaktivní tabule a projektor</t>
  </si>
  <si>
    <t>pojezd pružinový na interaktivní tabuli výškově stavitelný vč. konzoly</t>
  </si>
  <si>
    <t>rozbočovač signálu</t>
  </si>
  <si>
    <t>drobný instalační materiál - konektory Canon, svorky, příchytky</t>
  </si>
  <si>
    <t>implementace a zavedení ovládacího programu, připojení k PC systému</t>
  </si>
  <si>
    <t>montáž dataprojektoru a interaktivní tabule s celkovou projekcí, uvedení do provozu</t>
  </si>
  <si>
    <t xml:space="preserve">Celkem </t>
  </si>
  <si>
    <t>Celkem</t>
  </si>
  <si>
    <t>Podlaha</t>
  </si>
  <si>
    <r>
      <t>PVC krytina (m</t>
    </r>
    <r>
      <rPr>
        <sz val="8"/>
        <rFont val="Calibri"/>
        <family val="2"/>
      </rPr>
      <t>²</t>
    </r>
    <r>
      <rPr>
        <sz val="8"/>
        <rFont val="Verdana"/>
        <family val="2"/>
      </rPr>
      <t>)</t>
    </r>
  </si>
  <si>
    <t>okopové lišty</t>
  </si>
  <si>
    <t>lepidlo - materiál</t>
  </si>
  <si>
    <t>Ozvučení</t>
  </si>
  <si>
    <t>konzoly pro repro 2 ks</t>
  </si>
  <si>
    <t>montáž repro vč. kabeláží</t>
  </si>
  <si>
    <t>revize</t>
  </si>
  <si>
    <t>elektro</t>
  </si>
  <si>
    <t>voda</t>
  </si>
  <si>
    <t xml:space="preserve">     el. rozvod v demostole, katedře </t>
  </si>
  <si>
    <t>Zatemnění - laboratoř</t>
  </si>
  <si>
    <t>Technická specifikace</t>
  </si>
  <si>
    <t xml:space="preserve">PC sestava:  
Procesor  -  min. CPU Mark 6 550
2 x HDD z toho  -  1 x min 120GB  SSD a 1 x min 1TB 
Grafická karta integrovaná
Operační paměť – min 16GB DDR4
Požadované výstupy –HDMI, VGA, GLAN, USB 3.0 – min 3x , USB 2.0 – min 4 x
Optická mechanika 
Monitor 19", klávesnice, myš
Předinstalovaná nová verze  operačního systému – nemusí byt připojitelná do domény, ale musí být plně kompatabilní s operačním systémem, který již škola vlastní. Škola vlastní MS Windows.   
</t>
  </si>
  <si>
    <t>Technologie 3LCD, rozlišení: WXGA min. 1280x800 (16:10), 3100 ANSI, kontrast min.3000:1, životnost lampy min. 3000hodin, reproduktor, Výstupy: HDMI, S-Video, RGB, USB.</t>
  </si>
  <si>
    <t>Skrytý pružinový pojezd pro všechny typy tabulí, zvedací mechanismus s nastavením síly zdvihu v rozmezí 45 cm, kovová konstrukce upravena vypalovací práškovou barvou dle vzorníku RAL, velmi snadná nastavitelnost konzoly a projektoru, konstrukce eliminující přenos otřesů z tabule na projektor, možnost uchycení na zeď nebo na pojízdný rám</t>
  </si>
  <si>
    <t>možnost rozbočení obrazu na dva výstupy</t>
  </si>
  <si>
    <t>konektory, svorky, příchytky</t>
  </si>
  <si>
    <t>zprovoznění dodaných technologií</t>
  </si>
  <si>
    <t>pevné kotvení a uvedení do provozu</t>
  </si>
  <si>
    <t>PVC nástěnná rozvodnice, 1x proudový chránič, 1x přepěťová ochrana, 6x jistič 10A, revizní zpráva</t>
  </si>
  <si>
    <t xml:space="preserve">CYKY 3x 2,5; zásuvky 230V nehořlavé provedení </t>
  </si>
  <si>
    <t>drážkování pro rozvody elektroinstalací, následné zednické zapravení</t>
  </si>
  <si>
    <t>barva dle výběru</t>
  </si>
  <si>
    <t>montážní práce</t>
  </si>
  <si>
    <t>napojení na stávající vpusť</t>
  </si>
  <si>
    <t>PVC potrubí Ø 50mm</t>
  </si>
  <si>
    <t>rozmístění, pevná montáž</t>
  </si>
  <si>
    <t>doprava montáže</t>
  </si>
  <si>
    <t>PVC min. tloušťka 1,5mm, povrchová úprava PUR, reakce výrobku na oheň dle EN13501-1, protikluznost dle ČSN744507</t>
  </si>
  <si>
    <t>PVC min. 40x20cm</t>
  </si>
  <si>
    <t>lepení</t>
  </si>
  <si>
    <t xml:space="preserve">stavitelná konzola ošetřená vypalovací práškovou barvou </t>
  </si>
  <si>
    <t>instalační práce</t>
  </si>
  <si>
    <t xml:space="preserve">katedra multimediální, přístrojová </t>
  </si>
  <si>
    <r>
      <t xml:space="preserve">600x600x900mm, konstrukce LTD 18mm, zpevněna jacklem 40x20cm ve spodní části mycího stolu, prac.deska z konglomerovaného kamene o síle min. 20mm, ABS hrana lepená </t>
    </r>
    <r>
      <rPr>
        <b/>
        <i/>
        <sz val="8"/>
        <rFont val="Trebuchet MS"/>
        <family val="2"/>
      </rPr>
      <t>pomocí PUR technologie</t>
    </r>
    <r>
      <rPr>
        <i/>
        <sz val="8"/>
        <rFont val="Trebuchet MS"/>
        <family val="2"/>
      </rPr>
      <t>. Keramický bílý dřez s chemicky odolnou výpustí, baterie T+S s laboratorním ramínkem v. min. 300mm s kónickým náustkem, ve spodní části úložný prostor uzavíratelný, v barvě dle výběru. Kovové prvky budou upraveny vypalovací barvou RAL dle výběru.</t>
    </r>
  </si>
  <si>
    <r>
      <t xml:space="preserve">videodataprojektor </t>
    </r>
    <r>
      <rPr>
        <sz val="8"/>
        <rFont val="Verdana"/>
        <family val="2"/>
      </rPr>
      <t>s ultrakrátkou ohniskovou vzdáleností</t>
    </r>
  </si>
  <si>
    <t>demontážní práce a ekologická likvidace</t>
  </si>
  <si>
    <t>5 kanálů, celkový výkon min. 650W, 4x HDMI, 2x kompozitní vstup, 1x kompozitní výstup, 1x digitální optický vstup, čelní USB vstup</t>
  </si>
  <si>
    <t>receiver</t>
  </si>
  <si>
    <t>konstukce z kombinovaného rámu z ohýbaného plochooválu 20x38mm s tvarovanou 11-ti vrstvou skořepinou s částečným čalouněním sedáku a opěráku. Fixace pomocí přítlačné desky formou skrytých závrtných šroubů. Nohy opatřené plastovým návlekem a plastová kolébka s možností vložení teflonového nebo filcového kluzáku.</t>
  </si>
  <si>
    <t>učitelská židle poločalouněná skořepina</t>
  </si>
  <si>
    <t>jed. cena s DPH</t>
  </si>
  <si>
    <t>celkem s DPH</t>
  </si>
  <si>
    <t>celkem bez DPH</t>
  </si>
  <si>
    <t>jed. cena bez DPH</t>
  </si>
  <si>
    <t>Učitelské pracoviště</t>
  </si>
  <si>
    <t>žákovská židle stohovatelná</t>
  </si>
  <si>
    <t>kovová konstrukce-plochooválný profil, p.ú. vypalovací barvou, dřevěný sedák a opěrák, plastové kluzáky s možností vložení filcové nebo teflonové vložky.</t>
  </si>
  <si>
    <t xml:space="preserve">žákovská dvoulavice </t>
  </si>
  <si>
    <t>Žákovské pracoviště</t>
  </si>
  <si>
    <t>interaktivní tabule Triptych 16:10, 6 dotykových bodů</t>
  </si>
  <si>
    <t>Rozměr tabule s křídly:127 x 391 (16 : 10), 6 dotekových bodů. Šesti dotekové ovládání tabule umožnuje práci více uživatelů a to použitím doteku prstem, perem, popisovačem či jiným vhodným nástrojem. Všechny doteky umožnují simultální práci více uživatelů. Keramický povrch umožnuje až dvacetiletou garanci na poškrábání a lze jej stírat běžnou stěrkou standardního popisovače keramických tabulí. USB napájení.</t>
  </si>
  <si>
    <t>trojsvazková kabeláž pro stěnové vedení - HDMI, video, síť 230V</t>
  </si>
  <si>
    <t>CYKY 3x 2,5; HDMI; CYSY 2x 1,5</t>
  </si>
  <si>
    <t xml:space="preserve">    malba učebny, barva dle výběru</t>
  </si>
  <si>
    <t>nástěnka</t>
  </si>
  <si>
    <t>2000x1200mm, provedení korek nebo textil s krátkým vlasem, sendvičová konstrukce, snadné vpichování špendlíků. Rám vyroben z hliníku s plastovými rohy.</t>
  </si>
  <si>
    <t xml:space="preserve">    obklad stěn LTD</t>
  </si>
  <si>
    <t xml:space="preserve">    radiátor</t>
  </si>
  <si>
    <t xml:space="preserve">    demontáž</t>
  </si>
  <si>
    <t>repro, stereo 2x60W</t>
  </si>
  <si>
    <t>2x reproduktor výkon 2x 60W, rozsah 20Hz -20kHz, napájení 230V, 1x propojovací kabel, 1x RCA kabel, dálkové ovládání</t>
  </si>
  <si>
    <t xml:space="preserve">látkové vertikální zatemnění </t>
  </si>
  <si>
    <t>rozměr okna 1400x2900mm, látkové vertikální zatemnění, šíře lamely min.12cm, délka dle skutečného zaměření, ovládání ruční řetízkové, hustota a gramáž materiálu zabraňující prostupu slunečního svitu</t>
  </si>
  <si>
    <t>rozměr okna 1900x2900mm, látkové vertikální zatemnění, šíře lamely min.12cm, délka dle skutečného zaměření, ovládání ruční řetízkové, hustota a gramáž materiálu zabraňující prostupu slunečního svitu</t>
  </si>
  <si>
    <t>DPH celkem</t>
  </si>
  <si>
    <t>Cena celkem bez DPH</t>
  </si>
  <si>
    <t xml:space="preserve">    mycí kout</t>
  </si>
  <si>
    <t>mycí kout s umyvadlem a baterií vč. keramického obkladu</t>
  </si>
  <si>
    <t>Ostatní náklady</t>
  </si>
  <si>
    <r>
      <t xml:space="preserve">1600x600x760mm, konstrukce LTD 18mm, zpevněna jacklem 40x20mm ve spodní části katedry, prac.deska o síle min. 20mm, box pro PC s uzamykatelnými dvířky, dvojitá záda pro vedení veškeré kabeláže, v levé části katedry box pro AV techniku se stavitelnými policemi uzavíratelný a uzamykatelný roletou, pevná lepená konstrukce </t>
    </r>
    <r>
      <rPr>
        <b/>
        <i/>
        <sz val="8"/>
        <rFont val="Trebuchet MS"/>
        <family val="2"/>
      </rPr>
      <t>pomocí PUR technologie</t>
    </r>
    <r>
      <rPr>
        <i/>
        <sz val="8"/>
        <rFont val="Trebuchet MS"/>
        <family val="2"/>
      </rPr>
      <t>. Kovové prvky budou upraveny vypalovací barvou RAL dle výběru.</t>
    </r>
  </si>
  <si>
    <t xml:space="preserve">    protěoděrný pás</t>
  </si>
  <si>
    <t>demonstrační stůl</t>
  </si>
  <si>
    <r>
      <t xml:space="preserve">Demontrační stůl 1400x600x900mm, korpus LTD 1,8 cm 2x uzavíratelná skříňka šířky 500mm, se stavitelnou policí, s dolní ocelovou lištou pro zvýšení mechanické odolnosti, pevná lepená konstrukce </t>
    </r>
    <r>
      <rPr>
        <b/>
        <i/>
        <sz val="8"/>
        <rFont val="Trebuchet MS"/>
        <family val="2"/>
      </rPr>
      <t>pomocí PUR technologie</t>
    </r>
    <r>
      <rPr>
        <i/>
        <sz val="8"/>
        <rFont val="Trebuchet MS"/>
        <family val="2"/>
      </rPr>
      <t>, pracovní deska z  konglomerovaného kamene</t>
    </r>
    <r>
      <rPr>
        <i/>
        <sz val="8"/>
        <color indexed="10"/>
        <rFont val="Trebuchet MS"/>
        <family val="2"/>
      </rPr>
      <t xml:space="preserve"> </t>
    </r>
    <r>
      <rPr>
        <i/>
        <sz val="8"/>
        <rFont val="Trebuchet MS"/>
        <family val="2"/>
      </rPr>
      <t>o síle min. 20mm.</t>
    </r>
  </si>
  <si>
    <t>mycí stůl s keramickým dřezem a baterií</t>
  </si>
  <si>
    <t>1300x500x760mm, žákovská dvoulavice s drátěným košem, s postranními háčky, konstrukce tvořena z ohýbaného plochooválu min. 38x20mm s min. dvěma rektifikačními šrouby, gumovým černým návlekem pro ochranu konstrukce min. 220mm. Pracovní deska MDF se závrtnými maticemi pro tzv. neviditelné kotvení k nosné konstrukci. Hrany ABS.</t>
  </si>
  <si>
    <r>
      <t>cca 12m</t>
    </r>
    <r>
      <rPr>
        <sz val="8"/>
        <rFont val="Calibri"/>
        <family val="2"/>
      </rPr>
      <t>²</t>
    </r>
  </si>
  <si>
    <t>cca 6,5bm</t>
  </si>
  <si>
    <t>bílý, deskový, závěsný s regulací</t>
  </si>
  <si>
    <t>plyn</t>
  </si>
  <si>
    <r>
      <rPr>
        <b/>
        <sz val="14"/>
        <color indexed="9"/>
        <rFont val="Verdana"/>
        <family val="2"/>
      </rPr>
      <t>Rekonstrukce učebny chemie v Gymnáziu, Praha 5, Na  Zatlance 11 - položkový rozpočet</t>
    </r>
    <r>
      <rPr>
        <b/>
        <sz val="11"/>
        <color indexed="9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</si>
</sst>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5">
    <font>
      <sz val="10"/>
      <name val="Verdana"/>
      <family val="0"/>
    </font>
    <font>
      <sz val="9"/>
      <name val="Verdana"/>
      <family val="2"/>
    </font>
    <font>
      <b/>
      <sz val="9"/>
      <name val="Verdana"/>
      <family val="2"/>
    </font>
    <font>
      <b/>
      <sz val="11"/>
      <color indexed="9"/>
      <name val="Verdana"/>
      <family val="2"/>
    </font>
    <font>
      <b/>
      <sz val="10"/>
      <color indexed="9"/>
      <name val="Verdana"/>
      <family val="2"/>
    </font>
    <font>
      <b/>
      <sz val="8"/>
      <name val="Verdana"/>
      <family val="2"/>
    </font>
    <font>
      <b/>
      <i/>
      <sz val="9"/>
      <name val="Verdana"/>
      <family val="2"/>
    </font>
    <font>
      <b/>
      <u val="single"/>
      <sz val="9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11"/>
      <name val="Verdana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i/>
      <sz val="9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Verdana"/>
      <family val="2"/>
    </font>
    <font>
      <u val="single"/>
      <sz val="10"/>
      <color indexed="12"/>
      <name val="Verdana"/>
      <family val="2"/>
    </font>
    <font>
      <sz val="8"/>
      <name val="Calibri"/>
      <family val="2"/>
    </font>
    <font>
      <b/>
      <sz val="14"/>
      <color indexed="9"/>
      <name val="Verdana"/>
      <family val="2"/>
    </font>
    <font>
      <i/>
      <sz val="8"/>
      <name val="Trebuchet MS"/>
      <family val="2"/>
    </font>
    <font>
      <b/>
      <i/>
      <sz val="8"/>
      <name val="Trebuchet MS"/>
      <family val="2"/>
    </font>
    <font>
      <sz val="10"/>
      <name val="Arial CE"/>
      <family val="0"/>
    </font>
    <font>
      <i/>
      <sz val="8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Verdana"/>
      <family val="2"/>
    </font>
    <font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Verdana"/>
      <family val="2"/>
    </font>
    <font>
      <sz val="8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rgb="FF009900"/>
      </left>
      <right style="hair">
        <color rgb="FF009900"/>
      </right>
      <top style="hair">
        <color rgb="FF009900"/>
      </top>
      <bottom>
        <color indexed="63"/>
      </bottom>
    </border>
    <border>
      <left style="hair">
        <color rgb="FF009900"/>
      </left>
      <right style="hair">
        <color rgb="FF009900"/>
      </right>
      <top style="hair">
        <color rgb="FF009900"/>
      </top>
      <bottom style="hair">
        <color rgb="FF0099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42" applyNumberFormat="1" applyFont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165" fontId="8" fillId="0" borderId="13" xfId="0" applyNumberFormat="1" applyFont="1" applyBorder="1" applyAlignment="1">
      <alignment/>
    </xf>
    <xf numFmtId="165" fontId="8" fillId="0" borderId="14" xfId="0" applyNumberFormat="1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/>
    </xf>
    <xf numFmtId="164" fontId="9" fillId="33" borderId="13" xfId="42" applyNumberFormat="1" applyFont="1" applyFill="1" applyBorder="1" applyAlignment="1">
      <alignment horizontal="right"/>
    </xf>
    <xf numFmtId="165" fontId="5" fillId="33" borderId="14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165" fontId="10" fillId="33" borderId="1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64" fontId="12" fillId="0" borderId="0" xfId="42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64" fontId="1" fillId="0" borderId="0" xfId="42" applyNumberFormat="1" applyFont="1" applyAlignment="1">
      <alignment horizontal="right"/>
    </xf>
    <xf numFmtId="164" fontId="13" fillId="0" borderId="0" xfId="42" applyNumberFormat="1" applyFont="1" applyAlignment="1">
      <alignment horizontal="right"/>
    </xf>
    <xf numFmtId="16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42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42" applyNumberFormat="1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Alignment="1">
      <alignment/>
    </xf>
    <xf numFmtId="164" fontId="15" fillId="33" borderId="17" xfId="42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165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165" fontId="8" fillId="0" borderId="19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8" xfId="0" applyFont="1" applyBorder="1" applyAlignment="1">
      <alignment/>
    </xf>
    <xf numFmtId="165" fontId="8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0" fontId="8" fillId="0" borderId="18" xfId="77" applyNumberFormat="1" applyFont="1" applyBorder="1" applyAlignment="1">
      <alignment vertical="center"/>
      <protection/>
    </xf>
    <xf numFmtId="0" fontId="8" fillId="0" borderId="13" xfId="77" applyFont="1" applyBorder="1" applyAlignment="1">
      <alignment horizontal="center"/>
      <protection/>
    </xf>
    <xf numFmtId="165" fontId="8" fillId="0" borderId="13" xfId="45" applyNumberFormat="1" applyFont="1" applyBorder="1" applyAlignment="1">
      <alignment horizontal="right"/>
    </xf>
    <xf numFmtId="0" fontId="5" fillId="33" borderId="12" xfId="77" applyFont="1" applyFill="1" applyBorder="1">
      <alignment/>
      <protection/>
    </xf>
    <xf numFmtId="165" fontId="8" fillId="0" borderId="14" xfId="77" applyNumberFormat="1" applyFont="1" applyBorder="1" applyAlignment="1">
      <alignment horizontal="right"/>
      <protection/>
    </xf>
    <xf numFmtId="0" fontId="2" fillId="34" borderId="15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164" fontId="7" fillId="34" borderId="16" xfId="0" applyNumberFormat="1" applyFont="1" applyFill="1" applyBorder="1" applyAlignment="1">
      <alignment horizontal="center"/>
    </xf>
    <xf numFmtId="0" fontId="8" fillId="0" borderId="0" xfId="77" applyFont="1">
      <alignment/>
      <protection/>
    </xf>
    <xf numFmtId="0" fontId="8" fillId="33" borderId="13" xfId="77" applyFont="1" applyFill="1" applyBorder="1" applyAlignment="1">
      <alignment horizontal="center"/>
      <protection/>
    </xf>
    <xf numFmtId="165" fontId="8" fillId="33" borderId="13" xfId="45" applyNumberFormat="1" applyFont="1" applyFill="1" applyBorder="1" applyAlignment="1">
      <alignment/>
    </xf>
    <xf numFmtId="165" fontId="5" fillId="33" borderId="14" xfId="77" applyNumberFormat="1" applyFont="1" applyFill="1" applyBorder="1">
      <alignment/>
      <protection/>
    </xf>
    <xf numFmtId="164" fontId="8" fillId="0" borderId="13" xfId="77" applyNumberFormat="1" applyFont="1" applyBorder="1">
      <alignment/>
      <protection/>
    </xf>
    <xf numFmtId="164" fontId="8" fillId="0" borderId="14" xfId="77" applyNumberFormat="1" applyFont="1" applyBorder="1">
      <alignment/>
      <protection/>
    </xf>
    <xf numFmtId="0" fontId="5" fillId="33" borderId="12" xfId="77" applyFont="1" applyFill="1" applyBorder="1" applyAlignment="1">
      <alignment vertical="center"/>
      <protection/>
    </xf>
    <xf numFmtId="0" fontId="8" fillId="0" borderId="12" xfId="77" applyNumberFormat="1" applyFont="1" applyBorder="1" applyAlignment="1">
      <alignment vertical="center" wrapText="1"/>
      <protection/>
    </xf>
    <xf numFmtId="0" fontId="8" fillId="0" borderId="12" xfId="77" applyNumberFormat="1" applyFont="1" applyBorder="1" applyAlignment="1">
      <alignment horizontal="left" vertical="center" wrapText="1"/>
      <protection/>
    </xf>
    <xf numFmtId="0" fontId="8" fillId="0" borderId="0" xfId="81" applyFont="1">
      <alignment/>
      <protection/>
    </xf>
    <xf numFmtId="3" fontId="8" fillId="0" borderId="0" xfId="81" applyNumberFormat="1" applyFont="1">
      <alignment/>
      <protection/>
    </xf>
    <xf numFmtId="0" fontId="8" fillId="0" borderId="0" xfId="78" applyFont="1">
      <alignment/>
      <protection/>
    </xf>
    <xf numFmtId="0" fontId="8" fillId="0" borderId="12" xfId="78" applyFont="1" applyBorder="1">
      <alignment/>
      <protection/>
    </xf>
    <xf numFmtId="165" fontId="8" fillId="0" borderId="14" xfId="78" applyNumberFormat="1" applyFont="1" applyBorder="1">
      <alignment/>
      <protection/>
    </xf>
    <xf numFmtId="0" fontId="5" fillId="33" borderId="12" xfId="78" applyFont="1" applyFill="1" applyBorder="1" applyAlignment="1">
      <alignment horizontal="left"/>
      <protection/>
    </xf>
    <xf numFmtId="0" fontId="8" fillId="33" borderId="13" xfId="78" applyFont="1" applyFill="1" applyBorder="1" applyAlignment="1">
      <alignment horizontal="center"/>
      <protection/>
    </xf>
    <xf numFmtId="164" fontId="9" fillId="33" borderId="13" xfId="46" applyNumberFormat="1" applyFont="1" applyFill="1" applyBorder="1" applyAlignment="1">
      <alignment horizontal="right"/>
    </xf>
    <xf numFmtId="165" fontId="5" fillId="33" borderId="14" xfId="78" applyNumberFormat="1" applyFont="1" applyFill="1" applyBorder="1">
      <alignment/>
      <protection/>
    </xf>
    <xf numFmtId="0" fontId="5" fillId="33" borderId="12" xfId="78" applyFont="1" applyFill="1" applyBorder="1">
      <alignment/>
      <protection/>
    </xf>
    <xf numFmtId="3" fontId="8" fillId="0" borderId="0" xfId="78" applyNumberFormat="1" applyFont="1">
      <alignment/>
      <protection/>
    </xf>
    <xf numFmtId="0" fontId="8" fillId="0" borderId="19" xfId="78" applyFont="1" applyBorder="1" applyAlignment="1">
      <alignment horizontal="center"/>
      <protection/>
    </xf>
    <xf numFmtId="165" fontId="8" fillId="0" borderId="19" xfId="78" applyNumberFormat="1" applyFont="1" applyFill="1" applyBorder="1" applyAlignment="1">
      <alignment horizontal="right"/>
      <protection/>
    </xf>
    <xf numFmtId="0" fontId="8" fillId="0" borderId="18" xfId="78" applyFont="1" applyBorder="1">
      <alignment/>
      <protection/>
    </xf>
    <xf numFmtId="165" fontId="8" fillId="0" borderId="0" xfId="46" applyNumberFormat="1" applyFont="1" applyFill="1" applyBorder="1" applyAlignment="1">
      <alignment horizontal="center"/>
    </xf>
    <xf numFmtId="0" fontId="8" fillId="0" borderId="0" xfId="78" applyNumberFormat="1" applyFont="1" applyFill="1" applyBorder="1">
      <alignment/>
      <protection/>
    </xf>
    <xf numFmtId="6" fontId="8" fillId="0" borderId="0" xfId="78" applyNumberFormat="1" applyFont="1">
      <alignment/>
      <protection/>
    </xf>
    <xf numFmtId="0" fontId="5" fillId="0" borderId="12" xfId="77" applyFont="1" applyFill="1" applyBorder="1">
      <alignment/>
      <protection/>
    </xf>
    <xf numFmtId="0" fontId="8" fillId="0" borderId="13" xfId="77" applyFont="1" applyFill="1" applyBorder="1" applyAlignment="1">
      <alignment horizontal="center"/>
      <protection/>
    </xf>
    <xf numFmtId="165" fontId="8" fillId="0" borderId="13" xfId="45" applyNumberFormat="1" applyFont="1" applyFill="1" applyBorder="1" applyAlignment="1">
      <alignment/>
    </xf>
    <xf numFmtId="165" fontId="5" fillId="0" borderId="14" xfId="77" applyNumberFormat="1" applyFont="1" applyFill="1" applyBorder="1">
      <alignment/>
      <protection/>
    </xf>
    <xf numFmtId="0" fontId="2" fillId="34" borderId="17" xfId="0" applyFont="1" applyFill="1" applyBorder="1" applyAlignment="1">
      <alignment horizontal="left"/>
    </xf>
    <xf numFmtId="0" fontId="63" fillId="0" borderId="0" xfId="0" applyFont="1" applyAlignment="1">
      <alignment/>
    </xf>
    <xf numFmtId="3" fontId="64" fillId="0" borderId="0" xfId="78" applyNumberFormat="1" applyFont="1">
      <alignment/>
      <protection/>
    </xf>
    <xf numFmtId="0" fontId="8" fillId="0" borderId="17" xfId="77" applyFont="1" applyBorder="1">
      <alignment/>
      <protection/>
    </xf>
    <xf numFmtId="0" fontId="8" fillId="0" borderId="17" xfId="77" applyFont="1" applyBorder="1" applyAlignment="1">
      <alignment horizontal="center"/>
      <protection/>
    </xf>
    <xf numFmtId="165" fontId="8" fillId="0" borderId="17" xfId="77" applyNumberFormat="1" applyFont="1" applyBorder="1">
      <alignment/>
      <protection/>
    </xf>
    <xf numFmtId="165" fontId="8" fillId="0" borderId="17" xfId="77" applyNumberFormat="1" applyFont="1" applyBorder="1" applyAlignment="1">
      <alignment horizontal="right"/>
      <protection/>
    </xf>
    <xf numFmtId="0" fontId="5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5" fillId="33" borderId="22" xfId="0" applyFont="1" applyFill="1" applyBorder="1" applyAlignment="1">
      <alignment horizontal="left"/>
    </xf>
    <xf numFmtId="0" fontId="8" fillId="0" borderId="23" xfId="0" applyFont="1" applyBorder="1" applyAlignment="1">
      <alignment/>
    </xf>
    <xf numFmtId="0" fontId="5" fillId="33" borderId="22" xfId="77" applyFont="1" applyFill="1" applyBorder="1" applyAlignment="1">
      <alignment vertical="center"/>
      <protection/>
    </xf>
    <xf numFmtId="0" fontId="5" fillId="33" borderId="22" xfId="77" applyFont="1" applyFill="1" applyBorder="1">
      <alignment/>
      <protection/>
    </xf>
    <xf numFmtId="0" fontId="5" fillId="0" borderId="22" xfId="77" applyFont="1" applyFill="1" applyBorder="1">
      <alignment/>
      <protection/>
    </xf>
    <xf numFmtId="0" fontId="5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3" xfId="78" applyFont="1" applyFill="1" applyBorder="1">
      <alignment/>
      <protection/>
    </xf>
    <xf numFmtId="0" fontId="5" fillId="33" borderId="22" xfId="78" applyFont="1" applyFill="1" applyBorder="1" applyAlignment="1">
      <alignment horizontal="left"/>
      <protection/>
    </xf>
    <xf numFmtId="0" fontId="8" fillId="0" borderId="12" xfId="0" applyFont="1" applyBorder="1" applyAlignment="1">
      <alignment vertical="center" wrapText="1"/>
    </xf>
    <xf numFmtId="0" fontId="21" fillId="6" borderId="24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left" vertical="center"/>
    </xf>
    <xf numFmtId="0" fontId="21" fillId="6" borderId="13" xfId="78" applyFont="1" applyFill="1" applyBorder="1" applyAlignment="1">
      <alignment vertical="center" wrapText="1"/>
      <protection/>
    </xf>
    <xf numFmtId="0" fontId="8" fillId="0" borderId="12" xfId="0" applyFont="1" applyBorder="1" applyAlignment="1">
      <alignment horizontal="left" vertical="center" wrapText="1"/>
    </xf>
    <xf numFmtId="0" fontId="21" fillId="6" borderId="22" xfId="78" applyFont="1" applyFill="1" applyBorder="1" applyAlignment="1">
      <alignment wrapText="1"/>
      <protection/>
    </xf>
    <xf numFmtId="0" fontId="21" fillId="6" borderId="13" xfId="83" applyFont="1" applyFill="1" applyBorder="1" applyAlignment="1">
      <alignment vertical="center" wrapText="1"/>
      <protection/>
    </xf>
    <xf numFmtId="0" fontId="21" fillId="6" borderId="25" xfId="83" applyFont="1" applyFill="1" applyBorder="1" applyAlignment="1">
      <alignment vertical="center" wrapText="1"/>
      <protection/>
    </xf>
    <xf numFmtId="0" fontId="21" fillId="6" borderId="23" xfId="78" applyFont="1" applyFill="1" applyBorder="1" applyAlignment="1">
      <alignment horizontal="left"/>
      <protection/>
    </xf>
    <xf numFmtId="0" fontId="21" fillId="6" borderId="23" xfId="78" applyNumberFormat="1" applyFont="1" applyFill="1" applyBorder="1" applyAlignment="1">
      <alignment vertical="center" wrapText="1"/>
      <protection/>
    </xf>
    <xf numFmtId="0" fontId="21" fillId="6" borderId="23" xfId="78" applyFont="1" applyFill="1" applyBorder="1" applyAlignment="1">
      <alignment horizontal="left"/>
      <protection/>
    </xf>
    <xf numFmtId="0" fontId="21" fillId="6" borderId="23" xfId="78" applyFont="1" applyFill="1" applyBorder="1" applyAlignment="1">
      <alignment horizontal="left" wrapText="1"/>
      <protection/>
    </xf>
    <xf numFmtId="0" fontId="21" fillId="6" borderId="23" xfId="78" applyFont="1" applyFill="1" applyBorder="1" applyAlignment="1">
      <alignment horizontal="left" wrapText="1"/>
      <protection/>
    </xf>
    <xf numFmtId="0" fontId="21" fillId="6" borderId="23" xfId="78" applyFont="1" applyFill="1" applyBorder="1" applyAlignment="1">
      <alignment horizontal="left" wrapText="1"/>
      <protection/>
    </xf>
    <xf numFmtId="0" fontId="21" fillId="6" borderId="22" xfId="78" applyFont="1" applyFill="1" applyBorder="1">
      <alignment/>
      <protection/>
    </xf>
    <xf numFmtId="0" fontId="21" fillId="6" borderId="22" xfId="78" applyFont="1" applyFill="1" applyBorder="1" applyAlignment="1">
      <alignment/>
      <protection/>
    </xf>
    <xf numFmtId="0" fontId="21" fillId="6" borderId="22" xfId="78" applyFont="1" applyFill="1" applyBorder="1" applyAlignment="1">
      <alignment wrapText="1"/>
      <protection/>
    </xf>
    <xf numFmtId="0" fontId="21" fillId="6" borderId="22" xfId="78" applyFont="1" applyFill="1" applyBorder="1">
      <alignment/>
      <protection/>
    </xf>
    <xf numFmtId="0" fontId="21" fillId="6" borderId="23" xfId="78" applyFont="1" applyFill="1" applyBorder="1" applyAlignment="1">
      <alignment wrapText="1"/>
      <protection/>
    </xf>
    <xf numFmtId="0" fontId="21" fillId="6" borderId="22" xfId="78" applyFont="1" applyFill="1" applyBorder="1">
      <alignment/>
      <protection/>
    </xf>
    <xf numFmtId="0" fontId="21" fillId="6" borderId="13" xfId="78" applyFont="1" applyFill="1" applyBorder="1" applyAlignment="1">
      <alignment vertical="center" wrapText="1"/>
      <protection/>
    </xf>
    <xf numFmtId="0" fontId="21" fillId="6" borderId="22" xfId="78" applyFont="1" applyFill="1" applyBorder="1" applyAlignment="1">
      <alignment wrapText="1"/>
      <protection/>
    </xf>
    <xf numFmtId="0" fontId="21" fillId="6" borderId="23" xfId="78" applyNumberFormat="1" applyFont="1" applyFill="1" applyBorder="1" applyAlignment="1">
      <alignment vertical="center" wrapText="1"/>
      <protection/>
    </xf>
    <xf numFmtId="0" fontId="21" fillId="6" borderId="23" xfId="78" applyFont="1" applyFill="1" applyBorder="1" applyAlignment="1">
      <alignment horizontal="left" wrapText="1"/>
      <protection/>
    </xf>
    <xf numFmtId="0" fontId="21" fillId="6" borderId="23" xfId="78" applyFont="1" applyFill="1" applyBorder="1" applyAlignment="1">
      <alignment wrapText="1"/>
      <protection/>
    </xf>
    <xf numFmtId="0" fontId="21" fillId="6" borderId="23" xfId="78" applyNumberFormat="1" applyFont="1" applyFill="1" applyBorder="1" applyAlignment="1">
      <alignment vertical="center"/>
      <protection/>
    </xf>
    <xf numFmtId="164" fontId="8" fillId="0" borderId="26" xfId="77" applyNumberFormat="1" applyFont="1" applyBorder="1">
      <alignment/>
      <protection/>
    </xf>
    <xf numFmtId="165" fontId="8" fillId="0" borderId="27" xfId="0" applyNumberFormat="1" applyFont="1" applyBorder="1" applyAlignment="1">
      <alignment/>
    </xf>
    <xf numFmtId="165" fontId="8" fillId="0" borderId="26" xfId="0" applyNumberFormat="1" applyFont="1" applyBorder="1" applyAlignment="1">
      <alignment/>
    </xf>
    <xf numFmtId="164" fontId="5" fillId="0" borderId="11" xfId="42" applyNumberFormat="1" applyFont="1" applyBorder="1" applyAlignment="1">
      <alignment horizontal="center" wrapText="1"/>
    </xf>
    <xf numFmtId="165" fontId="8" fillId="0" borderId="26" xfId="45" applyNumberFormat="1" applyFont="1" applyFill="1" applyBorder="1" applyAlignment="1">
      <alignment/>
    </xf>
    <xf numFmtId="165" fontId="8" fillId="0" borderId="27" xfId="0" applyNumberFormat="1" applyFont="1" applyFill="1" applyBorder="1" applyAlignment="1">
      <alignment horizontal="right"/>
    </xf>
    <xf numFmtId="165" fontId="8" fillId="0" borderId="27" xfId="78" applyNumberFormat="1" applyFont="1" applyFill="1" applyBorder="1" applyAlignment="1">
      <alignment horizontal="right"/>
      <protection/>
    </xf>
    <xf numFmtId="165" fontId="8" fillId="0" borderId="26" xfId="45" applyNumberFormat="1" applyFont="1" applyBorder="1" applyAlignment="1">
      <alignment horizontal="right"/>
    </xf>
    <xf numFmtId="164" fontId="5" fillId="0" borderId="28" xfId="0" applyNumberFormat="1" applyFont="1" applyBorder="1" applyAlignment="1">
      <alignment horizontal="center" wrapText="1"/>
    </xf>
    <xf numFmtId="165" fontId="5" fillId="33" borderId="29" xfId="0" applyNumberFormat="1" applyFont="1" applyFill="1" applyBorder="1" applyAlignment="1">
      <alignment/>
    </xf>
    <xf numFmtId="165" fontId="5" fillId="33" borderId="13" xfId="0" applyNumberFormat="1" applyFont="1" applyFill="1" applyBorder="1" applyAlignment="1">
      <alignment/>
    </xf>
    <xf numFmtId="165" fontId="5" fillId="33" borderId="30" xfId="77" applyNumberFormat="1" applyFont="1" applyFill="1" applyBorder="1">
      <alignment/>
      <protection/>
    </xf>
    <xf numFmtId="165" fontId="9" fillId="33" borderId="31" xfId="45" applyNumberFormat="1" applyFont="1" applyFill="1" applyBorder="1" applyAlignment="1">
      <alignment horizontal="right"/>
    </xf>
    <xf numFmtId="165" fontId="5" fillId="33" borderId="31" xfId="0" applyNumberFormat="1" applyFont="1" applyFill="1" applyBorder="1" applyAlignment="1">
      <alignment/>
    </xf>
    <xf numFmtId="0" fontId="8" fillId="33" borderId="31" xfId="77" applyFont="1" applyFill="1" applyBorder="1" applyAlignment="1">
      <alignment horizontal="center"/>
      <protection/>
    </xf>
    <xf numFmtId="0" fontId="5" fillId="33" borderId="32" xfId="77" applyFont="1" applyFill="1" applyBorder="1">
      <alignment/>
      <protection/>
    </xf>
    <xf numFmtId="0" fontId="5" fillId="33" borderId="33" xfId="77" applyFont="1" applyFill="1" applyBorder="1">
      <alignment/>
      <protection/>
    </xf>
    <xf numFmtId="0" fontId="8" fillId="0" borderId="13" xfId="82" applyFont="1" applyBorder="1" applyAlignment="1">
      <alignment vertical="center" wrapText="1"/>
      <protection/>
    </xf>
    <xf numFmtId="0" fontId="8" fillId="35" borderId="12" xfId="0" applyFont="1" applyFill="1" applyBorder="1" applyAlignment="1">
      <alignment/>
    </xf>
    <xf numFmtId="0" fontId="8" fillId="35" borderId="13" xfId="0" applyFont="1" applyFill="1" applyBorder="1" applyAlignment="1">
      <alignment horizontal="center"/>
    </xf>
    <xf numFmtId="165" fontId="8" fillId="35" borderId="13" xfId="0" applyNumberFormat="1" applyFont="1" applyFill="1" applyBorder="1" applyAlignment="1">
      <alignment/>
    </xf>
    <xf numFmtId="165" fontId="8" fillId="35" borderId="26" xfId="0" applyNumberFormat="1" applyFont="1" applyFill="1" applyBorder="1" applyAlignment="1">
      <alignment/>
    </xf>
    <xf numFmtId="165" fontId="8" fillId="35" borderId="14" xfId="0" applyNumberFormat="1" applyFont="1" applyFill="1" applyBorder="1" applyAlignment="1">
      <alignment/>
    </xf>
    <xf numFmtId="0" fontId="3" fillId="36" borderId="34" xfId="0" applyFont="1" applyFill="1" applyBorder="1" applyAlignment="1">
      <alignment horizontal="center" wrapText="1"/>
    </xf>
    <xf numFmtId="0" fontId="3" fillId="36" borderId="35" xfId="0" applyFont="1" applyFill="1" applyBorder="1" applyAlignment="1">
      <alignment horizontal="center" wrapText="1"/>
    </xf>
    <xf numFmtId="0" fontId="3" fillId="36" borderId="35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</cellXfs>
  <cellStyles count="9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link" xfId="37"/>
    <cellStyle name="Hypertextový odkaz 2" xfId="38"/>
    <cellStyle name="Hypertextový odkaz 2 2" xfId="39"/>
    <cellStyle name="Chybně" xfId="40"/>
    <cellStyle name="Kontrolní buňka" xfId="41"/>
    <cellStyle name="Currency" xfId="42"/>
    <cellStyle name="Měna 10" xfId="43"/>
    <cellStyle name="Měna 11" xfId="44"/>
    <cellStyle name="Měna 2" xfId="45"/>
    <cellStyle name="Měna 2 2" xfId="46"/>
    <cellStyle name="Měna 2 3" xfId="47"/>
    <cellStyle name="Měna 3" xfId="48"/>
    <cellStyle name="Měna 3 2" xfId="49"/>
    <cellStyle name="Měna 3 3" xfId="50"/>
    <cellStyle name="Měna 3 4" xfId="51"/>
    <cellStyle name="Měna 3 5" xfId="52"/>
    <cellStyle name="Měna 4" xfId="53"/>
    <cellStyle name="Měna 5" xfId="54"/>
    <cellStyle name="Měna 5 2" xfId="55"/>
    <cellStyle name="Měna 5 3" xfId="56"/>
    <cellStyle name="Měna 6" xfId="57"/>
    <cellStyle name="Měna 6 2" xfId="58"/>
    <cellStyle name="Měna 6 2 2" xfId="59"/>
    <cellStyle name="Měna 6 2 3" xfId="60"/>
    <cellStyle name="Měna 6 3" xfId="61"/>
    <cellStyle name="Měna 6 3 2" xfId="62"/>
    <cellStyle name="Měna 7" xfId="63"/>
    <cellStyle name="Měna 7 2" xfId="64"/>
    <cellStyle name="Měna 8" xfId="65"/>
    <cellStyle name="Měna 8 2" xfId="66"/>
    <cellStyle name="Měna 8 3" xfId="67"/>
    <cellStyle name="Měna 9" xfId="68"/>
    <cellStyle name="Měna 9 2" xfId="69"/>
    <cellStyle name="Currency [0]" xfId="70"/>
    <cellStyle name="Nadpis 1" xfId="71"/>
    <cellStyle name="Nadpis 2" xfId="72"/>
    <cellStyle name="Nadpis 3" xfId="73"/>
    <cellStyle name="Nadpis 4" xfId="74"/>
    <cellStyle name="Název" xfId="75"/>
    <cellStyle name="Neutrální" xfId="76"/>
    <cellStyle name="Normální 2" xfId="77"/>
    <cellStyle name="Normální 2 2" xfId="78"/>
    <cellStyle name="Normální 2 3" xfId="79"/>
    <cellStyle name="Normální 2 3 2" xfId="80"/>
    <cellStyle name="Normální 3" xfId="81"/>
    <cellStyle name="Normální 3 2" xfId="82"/>
    <cellStyle name="Normální 4" xfId="83"/>
    <cellStyle name="Normální 4 2" xfId="84"/>
    <cellStyle name="Normální 5" xfId="85"/>
    <cellStyle name="Normální 5 2" xfId="86"/>
    <cellStyle name="Normální 5 3" xfId="87"/>
    <cellStyle name="Normální 6" xfId="88"/>
    <cellStyle name="Normální 6 2" xfId="89"/>
    <cellStyle name="Normální 7" xfId="90"/>
    <cellStyle name="Followed Hyperlink" xfId="91"/>
    <cellStyle name="Poznámka" xfId="92"/>
    <cellStyle name="Percent" xfId="93"/>
    <cellStyle name="Propojená buňka" xfId="94"/>
    <cellStyle name="Správně" xfId="95"/>
    <cellStyle name="Text upozornění" xfId="96"/>
    <cellStyle name="Vstup" xfId="97"/>
    <cellStyle name="Výpočet" xfId="98"/>
    <cellStyle name="Výstup" xfId="99"/>
    <cellStyle name="Vysvětlující text" xfId="100"/>
    <cellStyle name="Zvýraznění 1" xfId="101"/>
    <cellStyle name="Zvýraznění 2" xfId="102"/>
    <cellStyle name="Zvýraznění 3" xfId="103"/>
    <cellStyle name="Zvýraznění 4" xfId="104"/>
    <cellStyle name="Zvýraznění 5" xfId="105"/>
    <cellStyle name="Zvýraznění 6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7"/>
  <sheetViews>
    <sheetView tabSelected="1" zoomScalePageLayoutView="0" workbookViewId="0" topLeftCell="A61">
      <selection activeCell="H80" sqref="H80"/>
    </sheetView>
  </sheetViews>
  <sheetFormatPr defaultColWidth="9.00390625" defaultRowHeight="12.75"/>
  <cols>
    <col min="1" max="1" width="1.37890625" style="1" customWidth="1"/>
    <col min="2" max="3" width="49.75390625" style="1" customWidth="1"/>
    <col min="4" max="4" width="3.25390625" style="2" customWidth="1"/>
    <col min="5" max="5" width="9.875" style="2" customWidth="1"/>
    <col min="6" max="6" width="9.875" style="3" customWidth="1"/>
    <col min="7" max="7" width="12.00390625" style="3" bestFit="1" customWidth="1"/>
    <col min="8" max="8" width="13.25390625" style="4" bestFit="1" customWidth="1"/>
    <col min="9" max="9" width="4.75390625" style="1" customWidth="1"/>
    <col min="10" max="16384" width="9.00390625" style="1" customWidth="1"/>
  </cols>
  <sheetData>
    <row r="1" ht="6" customHeight="1" thickBot="1"/>
    <row r="2" spans="2:8" ht="36" customHeight="1">
      <c r="B2" s="157" t="s">
        <v>104</v>
      </c>
      <c r="C2" s="158"/>
      <c r="D2" s="159"/>
      <c r="E2" s="159"/>
      <c r="F2" s="159"/>
      <c r="G2" s="159"/>
      <c r="H2" s="160"/>
    </row>
    <row r="3" spans="2:9" ht="2.25" customHeight="1" thickBot="1">
      <c r="B3" s="161"/>
      <c r="C3" s="162"/>
      <c r="D3" s="162"/>
      <c r="E3" s="162"/>
      <c r="F3" s="162"/>
      <c r="G3" s="162"/>
      <c r="H3" s="163"/>
      <c r="I3" s="41"/>
    </row>
    <row r="4" spans="2:8" ht="11.25" customHeight="1" thickBot="1">
      <c r="B4" s="5"/>
      <c r="C4" s="5"/>
      <c r="D4" s="6"/>
      <c r="E4" s="6"/>
      <c r="F4" s="6"/>
      <c r="G4" s="6"/>
      <c r="H4" s="7"/>
    </row>
    <row r="5" spans="2:8" ht="21.75" thickBot="1">
      <c r="B5" s="9" t="s">
        <v>0</v>
      </c>
      <c r="C5" s="96" t="s">
        <v>35</v>
      </c>
      <c r="D5" s="10" t="s">
        <v>1</v>
      </c>
      <c r="E5" s="137" t="s">
        <v>68</v>
      </c>
      <c r="F5" s="137" t="s">
        <v>65</v>
      </c>
      <c r="G5" s="142" t="s">
        <v>67</v>
      </c>
      <c r="H5" s="142" t="s">
        <v>66</v>
      </c>
    </row>
    <row r="6" spans="2:8" ht="11.25" customHeight="1" thickBot="1" thickTop="1">
      <c r="B6" s="56" t="s">
        <v>69</v>
      </c>
      <c r="C6" s="89"/>
      <c r="D6" s="57"/>
      <c r="E6" s="57"/>
      <c r="F6" s="57"/>
      <c r="G6" s="57"/>
      <c r="H6" s="58"/>
    </row>
    <row r="7" spans="2:8" s="8" customFormat="1" ht="81">
      <c r="B7" s="108" t="s">
        <v>57</v>
      </c>
      <c r="C7" s="109" t="s">
        <v>94</v>
      </c>
      <c r="D7" s="12">
        <v>1</v>
      </c>
      <c r="E7" s="13">
        <v>0</v>
      </c>
      <c r="F7" s="13">
        <f>SUM(E7*1.21)</f>
        <v>0</v>
      </c>
      <c r="G7" s="136">
        <f>SUM(D7*E7)</f>
        <v>0</v>
      </c>
      <c r="H7" s="14">
        <f>SUM(D7*F7)</f>
        <v>0</v>
      </c>
    </row>
    <row r="8" spans="2:8" s="8" customFormat="1" ht="162">
      <c r="B8" s="110" t="s">
        <v>13</v>
      </c>
      <c r="C8" s="111" t="s">
        <v>36</v>
      </c>
      <c r="D8" s="12">
        <v>1</v>
      </c>
      <c r="E8" s="13">
        <v>0</v>
      </c>
      <c r="F8" s="13">
        <f>SUM(E8*1.21)</f>
        <v>0</v>
      </c>
      <c r="G8" s="136">
        <f>SUM(D8*E8)</f>
        <v>0</v>
      </c>
      <c r="H8" s="14">
        <f>SUM(D8*F8)</f>
        <v>0</v>
      </c>
    </row>
    <row r="9" spans="2:8" s="8" customFormat="1" ht="67.5">
      <c r="B9" s="110" t="s">
        <v>96</v>
      </c>
      <c r="C9" s="128" t="s">
        <v>97</v>
      </c>
      <c r="D9" s="12">
        <v>1</v>
      </c>
      <c r="E9" s="13">
        <v>0</v>
      </c>
      <c r="F9" s="13">
        <f>SUM(E9*1.21)</f>
        <v>0</v>
      </c>
      <c r="G9" s="136">
        <f>SUM(D9*E9)</f>
        <v>0</v>
      </c>
      <c r="H9" s="14">
        <f>SUM(D9*F9)</f>
        <v>0</v>
      </c>
    </row>
    <row r="10" spans="2:8" s="8" customFormat="1" ht="94.5">
      <c r="B10" s="112" t="s">
        <v>98</v>
      </c>
      <c r="C10" s="113" t="s">
        <v>58</v>
      </c>
      <c r="D10" s="12">
        <v>1</v>
      </c>
      <c r="E10" s="13">
        <v>0</v>
      </c>
      <c r="F10" s="13">
        <f>SUM(E10*1.21)</f>
        <v>0</v>
      </c>
      <c r="G10" s="136">
        <f>SUM(D10*E10)</f>
        <v>0</v>
      </c>
      <c r="H10" s="14">
        <f>SUM(D10*F10)</f>
        <v>0</v>
      </c>
    </row>
    <row r="11" spans="2:9" ht="67.5">
      <c r="B11" s="112" t="s">
        <v>64</v>
      </c>
      <c r="C11" s="129" t="s">
        <v>63</v>
      </c>
      <c r="D11" s="12">
        <v>1</v>
      </c>
      <c r="E11" s="13">
        <v>0</v>
      </c>
      <c r="F11" s="13">
        <f>SUM(E11*1.21)</f>
        <v>0</v>
      </c>
      <c r="G11" s="136">
        <f>SUM(D11*E11)</f>
        <v>0</v>
      </c>
      <c r="H11" s="14">
        <f>SUM(D11*F11)</f>
        <v>0</v>
      </c>
      <c r="I11" s="90"/>
    </row>
    <row r="12" spans="2:8" s="8" customFormat="1" ht="10.5">
      <c r="B12" s="16" t="s">
        <v>21</v>
      </c>
      <c r="C12" s="98"/>
      <c r="D12" s="17"/>
      <c r="E12" s="17"/>
      <c r="F12" s="18"/>
      <c r="G12" s="144">
        <f>SUM(G7:G11)</f>
        <v>0</v>
      </c>
      <c r="H12" s="143">
        <f>SUM(H7:H11)</f>
        <v>0</v>
      </c>
    </row>
    <row r="13" spans="2:8" s="8" customFormat="1" ht="6" customHeight="1" thickBot="1">
      <c r="B13" s="48"/>
      <c r="C13" s="99"/>
      <c r="D13" s="44"/>
      <c r="E13" s="44"/>
      <c r="F13" s="49"/>
      <c r="G13" s="135"/>
      <c r="H13" s="50"/>
    </row>
    <row r="14" spans="2:8" ht="11.25" customHeight="1" thickBot="1">
      <c r="B14" s="56" t="s">
        <v>73</v>
      </c>
      <c r="C14" s="89"/>
      <c r="D14" s="57"/>
      <c r="E14" s="57"/>
      <c r="F14" s="57"/>
      <c r="G14" s="57"/>
      <c r="H14" s="58"/>
    </row>
    <row r="15" spans="2:8" s="8" customFormat="1" ht="67.5">
      <c r="B15" s="151" t="s">
        <v>72</v>
      </c>
      <c r="C15" s="129" t="s">
        <v>99</v>
      </c>
      <c r="D15" s="12">
        <v>16</v>
      </c>
      <c r="E15" s="13">
        <v>0</v>
      </c>
      <c r="F15" s="13">
        <f>SUM(E15*1.21)</f>
        <v>0</v>
      </c>
      <c r="G15" s="136">
        <f>SUM(D15*E15)</f>
        <v>0</v>
      </c>
      <c r="H15" s="14">
        <f>SUM(D15*F15)</f>
        <v>0</v>
      </c>
    </row>
    <row r="16" spans="2:9" ht="40.5">
      <c r="B16" s="151" t="s">
        <v>70</v>
      </c>
      <c r="C16" s="129" t="s">
        <v>71</v>
      </c>
      <c r="D16" s="12">
        <v>32</v>
      </c>
      <c r="E16" s="13">
        <v>0</v>
      </c>
      <c r="F16" s="13">
        <f>SUM(E16*1.21)</f>
        <v>0</v>
      </c>
      <c r="G16" s="136">
        <f>SUM(D16*E16)</f>
        <v>0</v>
      </c>
      <c r="H16" s="14">
        <f>SUM(D16*F16)</f>
        <v>0</v>
      </c>
      <c r="I16" s="90"/>
    </row>
    <row r="17" spans="2:8" s="8" customFormat="1" ht="10.5">
      <c r="B17" s="16" t="s">
        <v>21</v>
      </c>
      <c r="C17" s="98"/>
      <c r="D17" s="17"/>
      <c r="E17" s="17"/>
      <c r="F17" s="18"/>
      <c r="G17" s="144">
        <f>SUM(G15:G16)</f>
        <v>0</v>
      </c>
      <c r="H17" s="143">
        <f>SUM(H15:H16)</f>
        <v>0</v>
      </c>
    </row>
    <row r="18" spans="2:8" s="8" customFormat="1" ht="6" customHeight="1">
      <c r="B18" s="48"/>
      <c r="C18" s="99"/>
      <c r="D18" s="44"/>
      <c r="E18" s="44"/>
      <c r="F18" s="49"/>
      <c r="G18" s="135"/>
      <c r="H18" s="50"/>
    </row>
    <row r="19" spans="2:9" s="8" customFormat="1" ht="10.5" customHeight="1">
      <c r="B19" s="65" t="s">
        <v>15</v>
      </c>
      <c r="C19" s="100"/>
      <c r="D19" s="52"/>
      <c r="E19" s="52"/>
      <c r="F19" s="63"/>
      <c r="G19" s="134"/>
      <c r="H19" s="64"/>
      <c r="I19" s="59"/>
    </row>
    <row r="20" spans="2:9" s="8" customFormat="1" ht="81">
      <c r="B20" s="66" t="s">
        <v>74</v>
      </c>
      <c r="C20" s="129" t="s">
        <v>75</v>
      </c>
      <c r="D20" s="12">
        <v>1</v>
      </c>
      <c r="E20" s="13">
        <v>0</v>
      </c>
      <c r="F20" s="13">
        <f aca="true" t="shared" si="0" ref="F20:F28">SUM(E20*1.21)</f>
        <v>0</v>
      </c>
      <c r="G20" s="136">
        <f>SUM(D20*E20)</f>
        <v>0</v>
      </c>
      <c r="H20" s="14">
        <f>SUM(D20*F20)</f>
        <v>0</v>
      </c>
      <c r="I20" s="59"/>
    </row>
    <row r="21" spans="2:9" s="8" customFormat="1" ht="40.5">
      <c r="B21" s="66" t="s">
        <v>59</v>
      </c>
      <c r="C21" s="114" t="s">
        <v>37</v>
      </c>
      <c r="D21" s="12">
        <v>1</v>
      </c>
      <c r="E21" s="13">
        <v>0</v>
      </c>
      <c r="F21" s="13">
        <f t="shared" si="0"/>
        <v>0</v>
      </c>
      <c r="G21" s="136">
        <f aca="true" t="shared" si="1" ref="G21:G28">SUM(D21*E21)</f>
        <v>0</v>
      </c>
      <c r="H21" s="14">
        <f aca="true" t="shared" si="2" ref="H21:H28">SUM(D21*F21)</f>
        <v>0</v>
      </c>
      <c r="I21" s="59"/>
    </row>
    <row r="22" spans="2:9" s="8" customFormat="1" ht="67.5">
      <c r="B22" s="66" t="s">
        <v>16</v>
      </c>
      <c r="C22" s="115" t="s">
        <v>38</v>
      </c>
      <c r="D22" s="12">
        <v>1</v>
      </c>
      <c r="E22" s="13">
        <v>0</v>
      </c>
      <c r="F22" s="13">
        <f t="shared" si="0"/>
        <v>0</v>
      </c>
      <c r="G22" s="136">
        <f t="shared" si="1"/>
        <v>0</v>
      </c>
      <c r="H22" s="14">
        <f t="shared" si="2"/>
        <v>0</v>
      </c>
      <c r="I22" s="59"/>
    </row>
    <row r="23" spans="2:9" s="8" customFormat="1" ht="17.25" customHeight="1">
      <c r="B23" s="66" t="s">
        <v>17</v>
      </c>
      <c r="C23" s="116" t="s">
        <v>39</v>
      </c>
      <c r="D23" s="12">
        <v>1</v>
      </c>
      <c r="E23" s="13">
        <v>0</v>
      </c>
      <c r="F23" s="13">
        <f t="shared" si="0"/>
        <v>0</v>
      </c>
      <c r="G23" s="136">
        <f t="shared" si="1"/>
        <v>0</v>
      </c>
      <c r="H23" s="14">
        <f t="shared" si="2"/>
        <v>0</v>
      </c>
      <c r="I23" s="59"/>
    </row>
    <row r="24" spans="2:9" s="8" customFormat="1" ht="14.25" customHeight="1">
      <c r="B24" s="66" t="s">
        <v>76</v>
      </c>
      <c r="C24" s="117" t="s">
        <v>77</v>
      </c>
      <c r="D24" s="12">
        <v>15</v>
      </c>
      <c r="E24" s="13">
        <v>0</v>
      </c>
      <c r="F24" s="13">
        <f t="shared" si="0"/>
        <v>0</v>
      </c>
      <c r="G24" s="136">
        <f t="shared" si="1"/>
        <v>0</v>
      </c>
      <c r="H24" s="14">
        <f t="shared" si="2"/>
        <v>0</v>
      </c>
      <c r="I24" s="59"/>
    </row>
    <row r="25" spans="2:9" s="8" customFormat="1" ht="15" customHeight="1">
      <c r="B25" s="66" t="s">
        <v>18</v>
      </c>
      <c r="C25" s="116" t="s">
        <v>40</v>
      </c>
      <c r="D25" s="12">
        <v>1</v>
      </c>
      <c r="E25" s="13">
        <v>0</v>
      </c>
      <c r="F25" s="13">
        <f t="shared" si="0"/>
        <v>0</v>
      </c>
      <c r="G25" s="136">
        <f t="shared" si="1"/>
        <v>0</v>
      </c>
      <c r="H25" s="14">
        <f t="shared" si="2"/>
        <v>0</v>
      </c>
      <c r="I25" s="59"/>
    </row>
    <row r="26" spans="2:8" s="8" customFormat="1" ht="21">
      <c r="B26" s="66" t="s">
        <v>19</v>
      </c>
      <c r="C26" s="118" t="s">
        <v>41</v>
      </c>
      <c r="D26" s="12">
        <v>1</v>
      </c>
      <c r="E26" s="13">
        <v>0</v>
      </c>
      <c r="F26" s="13">
        <f t="shared" si="0"/>
        <v>0</v>
      </c>
      <c r="G26" s="136">
        <f t="shared" si="1"/>
        <v>0</v>
      </c>
      <c r="H26" s="14">
        <f t="shared" si="2"/>
        <v>0</v>
      </c>
    </row>
    <row r="27" spans="2:8" s="8" customFormat="1" ht="21">
      <c r="B27" s="67" t="s">
        <v>20</v>
      </c>
      <c r="C27" s="119" t="s">
        <v>42</v>
      </c>
      <c r="D27" s="12">
        <v>1</v>
      </c>
      <c r="E27" s="13">
        <v>0</v>
      </c>
      <c r="F27" s="13">
        <f t="shared" si="0"/>
        <v>0</v>
      </c>
      <c r="G27" s="136">
        <f t="shared" si="1"/>
        <v>0</v>
      </c>
      <c r="H27" s="14">
        <f t="shared" si="2"/>
        <v>0</v>
      </c>
    </row>
    <row r="28" spans="2:8" s="8" customFormat="1" ht="40.5">
      <c r="B28" s="67" t="s">
        <v>79</v>
      </c>
      <c r="C28" s="131" t="s">
        <v>80</v>
      </c>
      <c r="D28" s="12">
        <v>2</v>
      </c>
      <c r="E28" s="13">
        <v>0</v>
      </c>
      <c r="F28" s="13">
        <f t="shared" si="0"/>
        <v>0</v>
      </c>
      <c r="G28" s="136">
        <f t="shared" si="1"/>
        <v>0</v>
      </c>
      <c r="H28" s="14">
        <f t="shared" si="2"/>
        <v>0</v>
      </c>
    </row>
    <row r="29" spans="2:8" s="8" customFormat="1" ht="10.5" customHeight="1">
      <c r="B29" s="54" t="s">
        <v>21</v>
      </c>
      <c r="C29" s="101"/>
      <c r="D29" s="60"/>
      <c r="E29" s="60"/>
      <c r="F29" s="61"/>
      <c r="G29" s="144">
        <f>SUM(G20:G28)</f>
        <v>0</v>
      </c>
      <c r="H29" s="62">
        <f>SUM(H20:H28)</f>
        <v>0</v>
      </c>
    </row>
    <row r="30" spans="2:8" s="8" customFormat="1" ht="6" customHeight="1">
      <c r="B30" s="85"/>
      <c r="C30" s="102"/>
      <c r="D30" s="86"/>
      <c r="E30" s="86"/>
      <c r="F30" s="87"/>
      <c r="G30" s="138"/>
      <c r="H30" s="88"/>
    </row>
    <row r="31" spans="2:9" s="8" customFormat="1" ht="10.5" customHeight="1">
      <c r="B31" s="65" t="s">
        <v>93</v>
      </c>
      <c r="C31" s="100"/>
      <c r="D31" s="52"/>
      <c r="E31" s="52"/>
      <c r="F31" s="63"/>
      <c r="G31" s="134"/>
      <c r="H31" s="64"/>
      <c r="I31" s="59"/>
    </row>
    <row r="32" spans="2:8" s="8" customFormat="1" ht="10.5">
      <c r="B32" s="46" t="s">
        <v>2</v>
      </c>
      <c r="C32" s="103"/>
      <c r="D32" s="12"/>
      <c r="E32" s="12"/>
      <c r="F32" s="13"/>
      <c r="G32" s="136"/>
      <c r="H32" s="14"/>
    </row>
    <row r="33" spans="2:8" s="8" customFormat="1" ht="27">
      <c r="B33" s="47" t="s">
        <v>4</v>
      </c>
      <c r="C33" s="120" t="s">
        <v>43</v>
      </c>
      <c r="D33" s="12">
        <v>1</v>
      </c>
      <c r="E33" s="13">
        <v>0</v>
      </c>
      <c r="F33" s="13">
        <f aca="true" t="shared" si="3" ref="F33:F56">SUM(E33*1.21)</f>
        <v>0</v>
      </c>
      <c r="G33" s="136">
        <f>SUM(D33*E33)</f>
        <v>0</v>
      </c>
      <c r="H33" s="14">
        <f>SUM(D33*F33)</f>
        <v>0</v>
      </c>
    </row>
    <row r="34" spans="2:8" s="8" customFormat="1" ht="13.5">
      <c r="B34" s="11" t="s">
        <v>33</v>
      </c>
      <c r="C34" s="120" t="s">
        <v>44</v>
      </c>
      <c r="D34" s="12">
        <v>1</v>
      </c>
      <c r="E34" s="13">
        <v>0</v>
      </c>
      <c r="F34" s="13">
        <f t="shared" si="3"/>
        <v>0</v>
      </c>
      <c r="G34" s="136">
        <f aca="true" t="shared" si="4" ref="G34:G56">SUM(D34*E34)</f>
        <v>0</v>
      </c>
      <c r="H34" s="14">
        <f aca="true" t="shared" si="5" ref="H34:H56">SUM(D34*F34)</f>
        <v>0</v>
      </c>
    </row>
    <row r="35" spans="2:8" s="8" customFormat="1" ht="10.5">
      <c r="B35" s="11"/>
      <c r="C35" s="97"/>
      <c r="D35" s="12"/>
      <c r="E35" s="13"/>
      <c r="F35" s="13"/>
      <c r="G35" s="136"/>
      <c r="H35" s="14"/>
    </row>
    <row r="36" spans="2:8" s="8" customFormat="1" ht="10.5">
      <c r="B36" s="46" t="s">
        <v>9</v>
      </c>
      <c r="C36" s="103"/>
      <c r="D36" s="12"/>
      <c r="E36" s="13"/>
      <c r="F36" s="13"/>
      <c r="G36" s="136"/>
      <c r="H36" s="14"/>
    </row>
    <row r="37" spans="2:8" s="8" customFormat="1" ht="13.5">
      <c r="B37" s="11" t="s">
        <v>10</v>
      </c>
      <c r="C37" s="121" t="s">
        <v>45</v>
      </c>
      <c r="D37" s="12">
        <v>1</v>
      </c>
      <c r="E37" s="13">
        <v>0</v>
      </c>
      <c r="F37" s="13">
        <f t="shared" si="3"/>
        <v>0</v>
      </c>
      <c r="G37" s="136">
        <f t="shared" si="4"/>
        <v>0</v>
      </c>
      <c r="H37" s="14">
        <f t="shared" si="5"/>
        <v>0</v>
      </c>
    </row>
    <row r="38" spans="2:8" s="8" customFormat="1" ht="13.5">
      <c r="B38" s="11" t="s">
        <v>78</v>
      </c>
      <c r="C38" s="121" t="s">
        <v>46</v>
      </c>
      <c r="D38" s="12">
        <v>1</v>
      </c>
      <c r="E38" s="13">
        <v>0</v>
      </c>
      <c r="F38" s="13">
        <f t="shared" si="3"/>
        <v>0</v>
      </c>
      <c r="G38" s="136">
        <f t="shared" si="4"/>
        <v>0</v>
      </c>
      <c r="H38" s="14">
        <f t="shared" si="5"/>
        <v>0</v>
      </c>
    </row>
    <row r="39" spans="2:8" s="8" customFormat="1" ht="13.5">
      <c r="B39" s="152" t="s">
        <v>81</v>
      </c>
      <c r="C39" s="131" t="s">
        <v>100</v>
      </c>
      <c r="D39" s="153">
        <v>1</v>
      </c>
      <c r="E39" s="154">
        <v>0</v>
      </c>
      <c r="F39" s="154">
        <f t="shared" si="3"/>
        <v>0</v>
      </c>
      <c r="G39" s="155">
        <f>SUM(D39*E39)</f>
        <v>0</v>
      </c>
      <c r="H39" s="156">
        <f>SUM(D39*F39)</f>
        <v>0</v>
      </c>
    </row>
    <row r="40" spans="2:8" s="8" customFormat="1" ht="13.5">
      <c r="B40" s="152" t="s">
        <v>95</v>
      </c>
      <c r="C40" s="131" t="s">
        <v>101</v>
      </c>
      <c r="D40" s="153">
        <v>1</v>
      </c>
      <c r="E40" s="154">
        <v>0</v>
      </c>
      <c r="F40" s="154">
        <f>SUM(E40*1.21)</f>
        <v>0</v>
      </c>
      <c r="G40" s="155">
        <f>SUM(D40*E40)</f>
        <v>0</v>
      </c>
      <c r="H40" s="156">
        <f>SUM(D40*F40)</f>
        <v>0</v>
      </c>
    </row>
    <row r="41" spans="2:8" s="8" customFormat="1" ht="13.5">
      <c r="B41" s="152" t="s">
        <v>82</v>
      </c>
      <c r="C41" s="131" t="s">
        <v>102</v>
      </c>
      <c r="D41" s="153">
        <v>1</v>
      </c>
      <c r="E41" s="154">
        <v>0</v>
      </c>
      <c r="F41" s="154">
        <f t="shared" si="3"/>
        <v>0</v>
      </c>
      <c r="G41" s="155">
        <f>SUM(D41*E41)</f>
        <v>0</v>
      </c>
      <c r="H41" s="156">
        <f>SUM(D41*F41)</f>
        <v>0</v>
      </c>
    </row>
    <row r="42" spans="2:8" s="8" customFormat="1" ht="13.5">
      <c r="B42" s="152" t="s">
        <v>91</v>
      </c>
      <c r="C42" s="131" t="s">
        <v>92</v>
      </c>
      <c r="D42" s="153">
        <v>1</v>
      </c>
      <c r="E42" s="154">
        <v>0</v>
      </c>
      <c r="F42" s="154">
        <f t="shared" si="3"/>
        <v>0</v>
      </c>
      <c r="G42" s="155">
        <f>SUM(D42*E42)</f>
        <v>0</v>
      </c>
      <c r="H42" s="156">
        <f>SUM(D42*F42)</f>
        <v>0</v>
      </c>
    </row>
    <row r="43" spans="2:8" s="8" customFormat="1" ht="13.5">
      <c r="B43" s="11" t="s">
        <v>83</v>
      </c>
      <c r="C43" s="131" t="s">
        <v>60</v>
      </c>
      <c r="D43" s="12">
        <v>1</v>
      </c>
      <c r="E43" s="13">
        <v>0</v>
      </c>
      <c r="F43" s="13">
        <f t="shared" si="3"/>
        <v>0</v>
      </c>
      <c r="G43" s="136">
        <f t="shared" si="4"/>
        <v>0</v>
      </c>
      <c r="H43" s="14">
        <f t="shared" si="5"/>
        <v>0</v>
      </c>
    </row>
    <row r="44" spans="2:8" s="8" customFormat="1" ht="10.5">
      <c r="B44" s="11"/>
      <c r="C44" s="97"/>
      <c r="D44" s="12"/>
      <c r="E44" s="13"/>
      <c r="F44" s="13"/>
      <c r="G44" s="136"/>
      <c r="H44" s="14"/>
    </row>
    <row r="45" spans="2:8" s="8" customFormat="1" ht="10.5">
      <c r="B45" s="46" t="s">
        <v>5</v>
      </c>
      <c r="C45" s="103"/>
      <c r="D45" s="12"/>
      <c r="E45" s="13"/>
      <c r="F45" s="13"/>
      <c r="G45" s="136"/>
      <c r="H45" s="14"/>
    </row>
    <row r="46" spans="2:8" s="8" customFormat="1" ht="13.5">
      <c r="B46" s="11" t="s">
        <v>6</v>
      </c>
      <c r="C46" s="122" t="s">
        <v>47</v>
      </c>
      <c r="D46" s="15">
        <v>1</v>
      </c>
      <c r="E46" s="13">
        <v>0</v>
      </c>
      <c r="F46" s="13">
        <f t="shared" si="3"/>
        <v>0</v>
      </c>
      <c r="G46" s="136">
        <f t="shared" si="4"/>
        <v>0</v>
      </c>
      <c r="H46" s="14">
        <f t="shared" si="5"/>
        <v>0</v>
      </c>
    </row>
    <row r="47" spans="2:8" s="8" customFormat="1" ht="13.5">
      <c r="B47" s="11" t="s">
        <v>12</v>
      </c>
      <c r="C47" s="123" t="s">
        <v>48</v>
      </c>
      <c r="D47" s="15">
        <v>1</v>
      </c>
      <c r="E47" s="13">
        <v>0</v>
      </c>
      <c r="F47" s="13">
        <f t="shared" si="3"/>
        <v>0</v>
      </c>
      <c r="G47" s="136">
        <f t="shared" si="4"/>
        <v>0</v>
      </c>
      <c r="H47" s="14">
        <f t="shared" si="5"/>
        <v>0</v>
      </c>
    </row>
    <row r="48" spans="2:8" s="8" customFormat="1" ht="13.5">
      <c r="B48" s="11" t="s">
        <v>7</v>
      </c>
      <c r="C48" s="122" t="s">
        <v>49</v>
      </c>
      <c r="D48" s="15">
        <v>1</v>
      </c>
      <c r="E48" s="13">
        <v>0</v>
      </c>
      <c r="F48" s="13">
        <f t="shared" si="3"/>
        <v>0</v>
      </c>
      <c r="G48" s="136">
        <f t="shared" si="4"/>
        <v>0</v>
      </c>
      <c r="H48" s="14">
        <f t="shared" si="5"/>
        <v>0</v>
      </c>
    </row>
    <row r="49" spans="2:8" s="8" customFormat="1" ht="10.5">
      <c r="B49" s="11"/>
      <c r="C49" s="97"/>
      <c r="D49" s="15"/>
      <c r="E49" s="13"/>
      <c r="F49" s="13"/>
      <c r="G49" s="136"/>
      <c r="H49" s="14"/>
    </row>
    <row r="50" spans="2:8" s="8" customFormat="1" ht="10.5">
      <c r="B50" s="46" t="s">
        <v>30</v>
      </c>
      <c r="C50" s="103"/>
      <c r="D50" s="15"/>
      <c r="E50" s="13"/>
      <c r="F50" s="13"/>
      <c r="G50" s="136"/>
      <c r="H50" s="14"/>
    </row>
    <row r="51" spans="2:8" s="8" customFormat="1" ht="10.5">
      <c r="B51" s="11" t="s">
        <v>31</v>
      </c>
      <c r="C51" s="97"/>
      <c r="D51" s="15">
        <v>1</v>
      </c>
      <c r="E51" s="13">
        <v>0</v>
      </c>
      <c r="F51" s="13">
        <f t="shared" si="3"/>
        <v>0</v>
      </c>
      <c r="G51" s="136">
        <f t="shared" si="4"/>
        <v>0</v>
      </c>
      <c r="H51" s="14">
        <f t="shared" si="5"/>
        <v>0</v>
      </c>
    </row>
    <row r="52" spans="2:8" s="8" customFormat="1" ht="10.5">
      <c r="B52" s="11" t="s">
        <v>103</v>
      </c>
      <c r="C52" s="97"/>
      <c r="D52" s="15">
        <v>1</v>
      </c>
      <c r="E52" s="13">
        <v>0</v>
      </c>
      <c r="F52" s="13">
        <f t="shared" si="3"/>
        <v>0</v>
      </c>
      <c r="G52" s="136">
        <f t="shared" si="4"/>
        <v>0</v>
      </c>
      <c r="H52" s="14">
        <f t="shared" si="5"/>
        <v>0</v>
      </c>
    </row>
    <row r="53" spans="2:8" s="8" customFormat="1" ht="10.5">
      <c r="B53" s="11" t="s">
        <v>32</v>
      </c>
      <c r="C53" s="97"/>
      <c r="D53" s="15">
        <v>1</v>
      </c>
      <c r="E53" s="13">
        <v>0</v>
      </c>
      <c r="F53" s="13">
        <f t="shared" si="3"/>
        <v>0</v>
      </c>
      <c r="G53" s="136">
        <f t="shared" si="4"/>
        <v>0</v>
      </c>
      <c r="H53" s="14">
        <f t="shared" si="5"/>
        <v>0</v>
      </c>
    </row>
    <row r="54" spans="2:8" s="8" customFormat="1" ht="10.5">
      <c r="B54" s="11"/>
      <c r="C54" s="97"/>
      <c r="D54" s="15"/>
      <c r="E54" s="13"/>
      <c r="F54" s="13"/>
      <c r="G54" s="136"/>
      <c r="H54" s="14"/>
    </row>
    <row r="55" spans="2:8" s="8" customFormat="1" ht="13.5">
      <c r="B55" s="11" t="s">
        <v>11</v>
      </c>
      <c r="C55" s="125" t="s">
        <v>50</v>
      </c>
      <c r="D55" s="15">
        <v>1</v>
      </c>
      <c r="E55" s="13">
        <v>0</v>
      </c>
      <c r="F55" s="13">
        <f t="shared" si="3"/>
        <v>0</v>
      </c>
      <c r="G55" s="136">
        <f t="shared" si="4"/>
        <v>0</v>
      </c>
      <c r="H55" s="14">
        <f t="shared" si="5"/>
        <v>0</v>
      </c>
    </row>
    <row r="56" spans="2:8" s="8" customFormat="1" ht="13.5">
      <c r="B56" s="11" t="s">
        <v>8</v>
      </c>
      <c r="C56" s="125" t="s">
        <v>51</v>
      </c>
      <c r="D56" s="15">
        <v>1</v>
      </c>
      <c r="E56" s="13">
        <v>0</v>
      </c>
      <c r="F56" s="13">
        <f t="shared" si="3"/>
        <v>0</v>
      </c>
      <c r="G56" s="136">
        <f t="shared" si="4"/>
        <v>0</v>
      </c>
      <c r="H56" s="14">
        <f t="shared" si="5"/>
        <v>0</v>
      </c>
    </row>
    <row r="57" spans="2:8" s="38" customFormat="1" ht="12" customHeight="1">
      <c r="B57" s="16" t="s">
        <v>21</v>
      </c>
      <c r="C57" s="98"/>
      <c r="D57" s="17"/>
      <c r="E57" s="17"/>
      <c r="F57" s="18"/>
      <c r="G57" s="144">
        <f>SUM(G33:G56)</f>
        <v>0</v>
      </c>
      <c r="H57" s="19">
        <f>SUM(H33:H56)</f>
        <v>0</v>
      </c>
    </row>
    <row r="58" spans="2:9" s="8" customFormat="1" ht="6" customHeight="1">
      <c r="B58" s="43"/>
      <c r="C58" s="104"/>
      <c r="D58" s="44"/>
      <c r="E58" s="44"/>
      <c r="F58" s="45"/>
      <c r="G58" s="139"/>
      <c r="H58" s="14"/>
      <c r="I58" s="42"/>
    </row>
    <row r="59" spans="2:9" s="8" customFormat="1" ht="10.5" customHeight="1">
      <c r="B59" s="20" t="s">
        <v>23</v>
      </c>
      <c r="C59" s="105"/>
      <c r="D59" s="44"/>
      <c r="E59" s="44"/>
      <c r="F59" s="45"/>
      <c r="G59" s="139"/>
      <c r="H59" s="14"/>
      <c r="I59" s="42"/>
    </row>
    <row r="60" spans="2:9" s="8" customFormat="1" ht="27">
      <c r="B60" s="43" t="s">
        <v>24</v>
      </c>
      <c r="C60" s="124" t="s">
        <v>52</v>
      </c>
      <c r="D60" s="44">
        <v>57</v>
      </c>
      <c r="E60" s="13">
        <v>0</v>
      </c>
      <c r="F60" s="13">
        <f>SUM(E60*1.21)</f>
        <v>0</v>
      </c>
      <c r="G60" s="136">
        <f>SUM(D60*E60)</f>
        <v>0</v>
      </c>
      <c r="H60" s="14">
        <f>SUM(D60*F60)</f>
        <v>0</v>
      </c>
      <c r="I60" s="42"/>
    </row>
    <row r="61" spans="2:9" s="8" customFormat="1" ht="12" customHeight="1">
      <c r="B61" s="43" t="s">
        <v>25</v>
      </c>
      <c r="C61" s="124" t="s">
        <v>53</v>
      </c>
      <c r="D61" s="44">
        <v>1</v>
      </c>
      <c r="E61" s="13">
        <v>0</v>
      </c>
      <c r="F61" s="13">
        <f>SUM(E61*1.21)</f>
        <v>0</v>
      </c>
      <c r="G61" s="136">
        <f>SUM(D61*E61)</f>
        <v>0</v>
      </c>
      <c r="H61" s="14">
        <f>SUM(D61*F61)</f>
        <v>0</v>
      </c>
      <c r="I61" s="42"/>
    </row>
    <row r="62" spans="2:9" s="8" customFormat="1" ht="13.5" customHeight="1">
      <c r="B62" s="43" t="s">
        <v>26</v>
      </c>
      <c r="C62" s="124" t="s">
        <v>54</v>
      </c>
      <c r="D62" s="44">
        <v>1</v>
      </c>
      <c r="E62" s="13">
        <v>0</v>
      </c>
      <c r="F62" s="13">
        <f>SUM(E62*1.21)</f>
        <v>0</v>
      </c>
      <c r="G62" s="136">
        <f>SUM(D62*E62)</f>
        <v>0</v>
      </c>
      <c r="H62" s="14">
        <f>SUM(D62*F62)</f>
        <v>0</v>
      </c>
      <c r="I62" s="42"/>
    </row>
    <row r="63" spans="2:9" s="8" customFormat="1" ht="10.5" customHeight="1">
      <c r="B63" s="16" t="s">
        <v>22</v>
      </c>
      <c r="C63" s="98"/>
      <c r="D63" s="17"/>
      <c r="E63" s="17"/>
      <c r="F63" s="18"/>
      <c r="G63" s="144">
        <f>SUM(G60:G62)</f>
        <v>0</v>
      </c>
      <c r="H63" s="19">
        <f>SUM(H60:H62)</f>
        <v>0</v>
      </c>
      <c r="I63" s="42"/>
    </row>
    <row r="64" spans="2:9" s="8" customFormat="1" ht="6" customHeight="1">
      <c r="B64" s="43"/>
      <c r="C64" s="104"/>
      <c r="D64" s="44"/>
      <c r="E64" s="44"/>
      <c r="F64" s="45"/>
      <c r="G64" s="139"/>
      <c r="H64" s="14"/>
      <c r="I64" s="42"/>
    </row>
    <row r="65" spans="2:12" s="8" customFormat="1" ht="10.5" customHeight="1">
      <c r="B65" s="77" t="s">
        <v>27</v>
      </c>
      <c r="C65" s="106"/>
      <c r="D65" s="79"/>
      <c r="E65" s="79"/>
      <c r="F65" s="80"/>
      <c r="G65" s="140"/>
      <c r="H65" s="72"/>
      <c r="I65" s="91"/>
      <c r="J65" s="70"/>
      <c r="K65" s="70"/>
      <c r="L65" s="70"/>
    </row>
    <row r="66" spans="2:12" s="8" customFormat="1" ht="13.5" customHeight="1">
      <c r="B66" s="81" t="s">
        <v>84</v>
      </c>
      <c r="C66" s="126" t="s">
        <v>85</v>
      </c>
      <c r="D66" s="44">
        <v>1</v>
      </c>
      <c r="E66" s="13">
        <v>0</v>
      </c>
      <c r="F66" s="13">
        <f>SUM(E66*1.21)</f>
        <v>0</v>
      </c>
      <c r="G66" s="136">
        <f>SUM(D66*E66)</f>
        <v>0</v>
      </c>
      <c r="H66" s="14">
        <f>SUM(D66*F66)</f>
        <v>0</v>
      </c>
      <c r="I66" s="70"/>
      <c r="J66" s="70"/>
      <c r="K66" s="70"/>
      <c r="L66" s="70"/>
    </row>
    <row r="67" spans="2:12" s="8" customFormat="1" ht="13.5" customHeight="1">
      <c r="B67" s="81" t="s">
        <v>28</v>
      </c>
      <c r="C67" s="126" t="s">
        <v>55</v>
      </c>
      <c r="D67" s="44">
        <v>1</v>
      </c>
      <c r="E67" s="13">
        <v>0</v>
      </c>
      <c r="F67" s="13">
        <f>SUM(E67*1.21)</f>
        <v>0</v>
      </c>
      <c r="G67" s="136">
        <f>SUM(D67*E67)</f>
        <v>0</v>
      </c>
      <c r="H67" s="14">
        <f>SUM(D67*F67)</f>
        <v>0</v>
      </c>
      <c r="I67" s="70"/>
      <c r="J67" s="70"/>
      <c r="K67" s="70"/>
      <c r="L67" s="70"/>
    </row>
    <row r="68" spans="2:12" s="8" customFormat="1" ht="27">
      <c r="B68" s="71" t="s">
        <v>62</v>
      </c>
      <c r="C68" s="132" t="s">
        <v>61</v>
      </c>
      <c r="D68" s="44">
        <v>1</v>
      </c>
      <c r="E68" s="13">
        <v>0</v>
      </c>
      <c r="F68" s="13">
        <f>SUM(E68*1.21)</f>
        <v>0</v>
      </c>
      <c r="G68" s="136">
        <f>SUM(D68*E68)</f>
        <v>0</v>
      </c>
      <c r="H68" s="14">
        <f>SUM(D68*F68)</f>
        <v>0</v>
      </c>
      <c r="I68" s="82"/>
      <c r="J68" s="83"/>
      <c r="K68" s="70"/>
      <c r="L68" s="84"/>
    </row>
    <row r="69" spans="2:12" s="8" customFormat="1" ht="12" customHeight="1">
      <c r="B69" s="71" t="s">
        <v>29</v>
      </c>
      <c r="C69" s="127" t="s">
        <v>56</v>
      </c>
      <c r="D69" s="44">
        <v>1</v>
      </c>
      <c r="E69" s="13">
        <v>0</v>
      </c>
      <c r="F69" s="13">
        <f>SUM(E69*1.21)</f>
        <v>0</v>
      </c>
      <c r="G69" s="136">
        <f>SUM(D69*E69)</f>
        <v>0</v>
      </c>
      <c r="H69" s="14">
        <f>SUM(D69*F69)</f>
        <v>0</v>
      </c>
      <c r="I69" s="70"/>
      <c r="J69" s="70"/>
      <c r="K69" s="70"/>
      <c r="L69" s="70"/>
    </row>
    <row r="70" spans="2:12" s="8" customFormat="1" ht="10.5" customHeight="1">
      <c r="B70" s="73" t="s">
        <v>21</v>
      </c>
      <c r="C70" s="107"/>
      <c r="D70" s="74"/>
      <c r="E70" s="74"/>
      <c r="F70" s="75"/>
      <c r="G70" s="144">
        <f>SUM(G66:G69)</f>
        <v>0</v>
      </c>
      <c r="H70" s="76">
        <f>SUM(H66:H69)</f>
        <v>0</v>
      </c>
      <c r="I70" s="78"/>
      <c r="J70" s="70"/>
      <c r="K70" s="70"/>
      <c r="L70" s="70"/>
    </row>
    <row r="71" spans="2:12" s="8" customFormat="1" ht="6" customHeight="1">
      <c r="B71" s="43"/>
      <c r="C71" s="104"/>
      <c r="D71" s="44"/>
      <c r="E71" s="44"/>
      <c r="F71" s="45"/>
      <c r="G71" s="139"/>
      <c r="H71" s="14"/>
      <c r="I71" s="69"/>
      <c r="J71" s="68"/>
      <c r="K71" s="68"/>
      <c r="L71" s="68"/>
    </row>
    <row r="72" spans="2:9" s="8" customFormat="1" ht="10.5">
      <c r="B72" s="54" t="s">
        <v>34</v>
      </c>
      <c r="C72" s="101"/>
      <c r="D72" s="52"/>
      <c r="E72" s="52"/>
      <c r="F72" s="53"/>
      <c r="G72" s="141"/>
      <c r="H72" s="55"/>
      <c r="I72" s="42"/>
    </row>
    <row r="73" spans="2:9" s="8" customFormat="1" ht="40.5">
      <c r="B73" s="51" t="s">
        <v>86</v>
      </c>
      <c r="C73" s="130" t="s">
        <v>87</v>
      </c>
      <c r="D73" s="44">
        <v>2</v>
      </c>
      <c r="E73" s="13">
        <v>0</v>
      </c>
      <c r="F73" s="13">
        <f>SUM(E73*1.21)</f>
        <v>0</v>
      </c>
      <c r="G73" s="136">
        <f>SUM(D73*E73)</f>
        <v>0</v>
      </c>
      <c r="H73" s="14">
        <f>SUM(D73*F73)</f>
        <v>0</v>
      </c>
      <c r="I73" s="42"/>
    </row>
    <row r="74" spans="2:9" s="8" customFormat="1" ht="40.5">
      <c r="B74" s="51" t="s">
        <v>86</v>
      </c>
      <c r="C74" s="130" t="s">
        <v>88</v>
      </c>
      <c r="D74" s="44">
        <v>1</v>
      </c>
      <c r="E74" s="13">
        <v>0</v>
      </c>
      <c r="F74" s="13">
        <f>SUM(E74*1.21)</f>
        <v>0</v>
      </c>
      <c r="G74" s="136">
        <f>SUM(D74*E74)</f>
        <v>0</v>
      </c>
      <c r="H74" s="14">
        <f>SUM(D74*F74)</f>
        <v>0</v>
      </c>
      <c r="I74" s="42"/>
    </row>
    <row r="75" spans="2:9" s="8" customFormat="1" ht="13.5">
      <c r="B75" s="51" t="s">
        <v>14</v>
      </c>
      <c r="C75" s="133" t="s">
        <v>56</v>
      </c>
      <c r="D75" s="44">
        <v>3</v>
      </c>
      <c r="E75" s="13">
        <v>0</v>
      </c>
      <c r="F75" s="13">
        <f>SUM(E75*1.21)</f>
        <v>0</v>
      </c>
      <c r="G75" s="136">
        <f>SUM(D75*E75)</f>
        <v>0</v>
      </c>
      <c r="H75" s="14">
        <f>SUM(D75*F75)</f>
        <v>0</v>
      </c>
      <c r="I75" s="42"/>
    </row>
    <row r="76" spans="2:9" s="8" customFormat="1" ht="11.25" thickBot="1">
      <c r="B76" s="150" t="s">
        <v>22</v>
      </c>
      <c r="C76" s="149"/>
      <c r="D76" s="148"/>
      <c r="E76" s="148"/>
      <c r="F76" s="146"/>
      <c r="G76" s="147">
        <f>SUM(G73:G75)</f>
        <v>0</v>
      </c>
      <c r="H76" s="145">
        <f>SUM(H73:H75)</f>
        <v>0</v>
      </c>
      <c r="I76" s="42"/>
    </row>
    <row r="77" spans="2:9" s="8" customFormat="1" ht="5.25" customHeight="1" thickBot="1">
      <c r="B77" s="92"/>
      <c r="C77" s="92"/>
      <c r="D77" s="93"/>
      <c r="E77" s="93"/>
      <c r="F77" s="94"/>
      <c r="G77" s="94"/>
      <c r="H77" s="95"/>
      <c r="I77" s="59"/>
    </row>
    <row r="78" spans="2:8" s="37" customFormat="1" ht="15" thickBot="1">
      <c r="B78" s="21" t="s">
        <v>90</v>
      </c>
      <c r="C78" s="40"/>
      <c r="D78" s="39"/>
      <c r="E78" s="39"/>
      <c r="F78" s="40"/>
      <c r="G78" s="40"/>
      <c r="H78" s="22">
        <f>SUM(G76,G70,G63,G57,G29,G17,G12)</f>
        <v>0</v>
      </c>
    </row>
    <row r="79" spans="2:9" s="8" customFormat="1" ht="5.25" customHeight="1" thickBot="1">
      <c r="B79" s="92"/>
      <c r="C79" s="92"/>
      <c r="D79" s="93"/>
      <c r="E79" s="93"/>
      <c r="F79" s="94"/>
      <c r="G79" s="94"/>
      <c r="H79" s="95"/>
      <c r="I79" s="59"/>
    </row>
    <row r="80" spans="2:8" s="37" customFormat="1" ht="15" thickBot="1">
      <c r="B80" s="21" t="s">
        <v>89</v>
      </c>
      <c r="C80" s="40"/>
      <c r="D80" s="39"/>
      <c r="E80" s="39"/>
      <c r="F80" s="40"/>
      <c r="G80" s="40"/>
      <c r="H80" s="22">
        <f>H82-H78</f>
        <v>0</v>
      </c>
    </row>
    <row r="81" spans="2:9" s="8" customFormat="1" ht="5.25" customHeight="1" thickBot="1">
      <c r="B81" s="92"/>
      <c r="C81" s="92"/>
      <c r="D81" s="93"/>
      <c r="E81" s="93"/>
      <c r="F81" s="94"/>
      <c r="G81" s="94"/>
      <c r="H81" s="95"/>
      <c r="I81" s="59"/>
    </row>
    <row r="82" spans="2:8" s="37" customFormat="1" ht="15" thickBot="1">
      <c r="B82" s="21" t="s">
        <v>3</v>
      </c>
      <c r="C82" s="40"/>
      <c r="D82" s="39"/>
      <c r="E82" s="39"/>
      <c r="F82" s="40"/>
      <c r="G82" s="40"/>
      <c r="H82" s="22">
        <f>SUM(H76,H70,H63,H57,H29,H17,H12)</f>
        <v>0</v>
      </c>
    </row>
    <row r="84" spans="2:8" s="23" customFormat="1" ht="12">
      <c r="B84" s="24"/>
      <c r="C84" s="24"/>
      <c r="D84" s="25"/>
      <c r="E84" s="25"/>
      <c r="F84" s="24"/>
      <c r="G84" s="24"/>
      <c r="H84" s="26"/>
    </row>
    <row r="85" spans="6:8" ht="11.25">
      <c r="F85" s="29"/>
      <c r="G85" s="29"/>
      <c r="H85" s="30"/>
    </row>
    <row r="86" spans="6:7" ht="11.25">
      <c r="F86" s="28"/>
      <c r="G86" s="28"/>
    </row>
    <row r="87" spans="2:7" ht="11.25">
      <c r="B87" s="27"/>
      <c r="C87" s="27"/>
      <c r="F87" s="28"/>
      <c r="G87" s="28"/>
    </row>
    <row r="88" spans="6:7" ht="11.25">
      <c r="F88" s="28"/>
      <c r="G88" s="28"/>
    </row>
    <row r="89" spans="6:7" ht="11.25">
      <c r="F89" s="28"/>
      <c r="G89" s="28"/>
    </row>
    <row r="90" spans="6:7" ht="11.25">
      <c r="F90" s="28"/>
      <c r="G90" s="28"/>
    </row>
    <row r="91" spans="6:7" ht="11.25">
      <c r="F91" s="28"/>
      <c r="G91" s="28"/>
    </row>
    <row r="92" spans="6:7" ht="11.25">
      <c r="F92" s="28"/>
      <c r="G92" s="28"/>
    </row>
    <row r="93" spans="6:7" ht="11.25">
      <c r="F93" s="28"/>
      <c r="G93" s="28"/>
    </row>
    <row r="94" spans="6:7" ht="11.25">
      <c r="F94" s="28"/>
      <c r="G94" s="28"/>
    </row>
    <row r="95" spans="6:7" ht="11.25">
      <c r="F95" s="28"/>
      <c r="G95" s="28"/>
    </row>
    <row r="96" spans="6:8" ht="11.25">
      <c r="F96" s="29"/>
      <c r="G96" s="29"/>
      <c r="H96" s="30"/>
    </row>
    <row r="97" spans="6:7" ht="11.25">
      <c r="F97" s="28"/>
      <c r="G97" s="28"/>
    </row>
    <row r="98" spans="2:7" ht="11.25">
      <c r="B98" s="27"/>
      <c r="C98" s="27"/>
      <c r="F98" s="28"/>
      <c r="G98" s="28"/>
    </row>
    <row r="99" spans="6:7" ht="11.25">
      <c r="F99" s="28"/>
      <c r="G99" s="28"/>
    </row>
    <row r="100" spans="6:7" ht="11.25">
      <c r="F100" s="28"/>
      <c r="G100" s="28"/>
    </row>
    <row r="101" spans="6:7" ht="11.25">
      <c r="F101" s="28"/>
      <c r="G101" s="28"/>
    </row>
    <row r="102" spans="6:7" ht="11.25">
      <c r="F102" s="28"/>
      <c r="G102" s="28"/>
    </row>
    <row r="103" spans="6:7" ht="11.25">
      <c r="F103" s="28"/>
      <c r="G103" s="28"/>
    </row>
    <row r="104" spans="6:7" ht="11.25">
      <c r="F104" s="28"/>
      <c r="G104" s="28"/>
    </row>
    <row r="105" spans="6:7" ht="11.25">
      <c r="F105" s="28"/>
      <c r="G105" s="28"/>
    </row>
    <row r="106" spans="6:7" ht="11.25">
      <c r="F106" s="28"/>
      <c r="G106" s="28"/>
    </row>
    <row r="107" spans="6:7" ht="11.25">
      <c r="F107" s="28"/>
      <c r="G107" s="28"/>
    </row>
    <row r="108" spans="6:8" ht="11.25">
      <c r="F108" s="29"/>
      <c r="G108" s="29"/>
      <c r="H108" s="30"/>
    </row>
    <row r="109" spans="6:7" ht="11.25">
      <c r="F109" s="28"/>
      <c r="G109" s="28"/>
    </row>
    <row r="110" spans="2:3" ht="11.25">
      <c r="B110" s="27"/>
      <c r="C110" s="27"/>
    </row>
    <row r="112" spans="6:7" ht="11.25">
      <c r="F112" s="28"/>
      <c r="G112" s="28"/>
    </row>
    <row r="114" spans="6:7" ht="11.25">
      <c r="F114" s="28"/>
      <c r="G114" s="28"/>
    </row>
    <row r="115" spans="6:8" ht="11.25">
      <c r="F115" s="29"/>
      <c r="G115" s="29"/>
      <c r="H115" s="30"/>
    </row>
    <row r="116" spans="2:3" ht="11.25">
      <c r="B116" s="31"/>
      <c r="C116" s="31"/>
    </row>
    <row r="117" spans="2:3" ht="11.25">
      <c r="B117" s="32"/>
      <c r="C117" s="32"/>
    </row>
    <row r="118" spans="4:8" ht="11.25">
      <c r="D118" s="33"/>
      <c r="E118" s="33"/>
      <c r="F118" s="34"/>
      <c r="G118" s="34"/>
      <c r="H118" s="30"/>
    </row>
    <row r="123" ht="12.75" customHeight="1"/>
    <row r="126" spans="2:3" ht="11.25">
      <c r="B126" s="32"/>
      <c r="C126" s="32"/>
    </row>
    <row r="127" spans="4:7" ht="11.25">
      <c r="D127" s="35"/>
      <c r="E127" s="35"/>
      <c r="F127" s="36"/>
      <c r="G127" s="36"/>
    </row>
  </sheetData>
  <sheetProtection/>
  <mergeCells count="2">
    <mergeCell ref="B2:H2"/>
    <mergeCell ref="B3:H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Jitka Kmentová</cp:lastModifiedBy>
  <cp:lastPrinted>2016-06-29T11:13:28Z</cp:lastPrinted>
  <dcterms:created xsi:type="dcterms:W3CDTF">2005-03-09T06:47:35Z</dcterms:created>
  <dcterms:modified xsi:type="dcterms:W3CDTF">2016-11-01T04:33:35Z</dcterms:modified>
  <cp:category/>
  <cp:version/>
  <cp:contentType/>
  <cp:contentStatus/>
</cp:coreProperties>
</file>